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Grunddaten" sheetId="1" r:id="rId1"/>
    <sheet name="TabelleohneGesamt" sheetId="2" r:id="rId2"/>
    <sheet name="DiagrammGLAS-VBK Subsystem" sheetId="3" r:id="rId3"/>
    <sheet name="DiagrammGLAS-VBK Gesamts" sheetId="4" r:id="rId4"/>
    <sheet name="DiagrammGLAS-VBK-PE Gesamtsyste" sheetId="5" r:id="rId5"/>
    <sheet name="Tabelle2" sheetId="6" r:id="rId6"/>
    <sheet name="Tabelle3" sheetId="7" r:id="rId7"/>
  </sheets>
  <definedNames/>
  <calcPr fullCalcOnLoad="1"/>
</workbook>
</file>

<file path=xl/sharedStrings.xml><?xml version="1.0" encoding="utf-8"?>
<sst xmlns="http://schemas.openxmlformats.org/spreadsheetml/2006/main" count="125" uniqueCount="34">
  <si>
    <t xml:space="preserve">Daten ÖKOBILANZ Verpackung </t>
  </si>
  <si>
    <t>Glas</t>
  </si>
  <si>
    <t>Verbundkarton</t>
  </si>
  <si>
    <t>PE-Beutel</t>
  </si>
  <si>
    <t>Produktion</t>
  </si>
  <si>
    <t>Gebinde</t>
  </si>
  <si>
    <t>Gesamt</t>
  </si>
  <si>
    <t>Absolut:</t>
  </si>
  <si>
    <t>in Prozent:</t>
  </si>
  <si>
    <t>Energieverbrauch in MJ/1000 Liter</t>
  </si>
  <si>
    <t>Luftbelastung in Mio. m³/1000 Liter</t>
  </si>
  <si>
    <t>Wasserbelastung in m³/1000 Liter</t>
  </si>
  <si>
    <t>Wasserverbrauch in Liter/1000 Liter</t>
  </si>
  <si>
    <t>Feste Abfälle in kg/1000 Liter</t>
  </si>
  <si>
    <t>PE-Schlauch</t>
  </si>
  <si>
    <t>Mehrweg-Pfand-Glasflasche: Belastung bei Abfüllung, Handel, Verbraucher</t>
  </si>
  <si>
    <t>Verbundkarton: Belastung bei Abfüllung, Handel, Verbraucher</t>
  </si>
  <si>
    <t>ohne Gebindeherstellung</t>
  </si>
  <si>
    <t>Gebindeherstellund</t>
  </si>
  <si>
    <t>EP</t>
  </si>
  <si>
    <t>LP</t>
  </si>
  <si>
    <t>EG</t>
  </si>
  <si>
    <t>LG</t>
  </si>
  <si>
    <t>WBP</t>
  </si>
  <si>
    <t>WBG</t>
  </si>
  <si>
    <t>WVP</t>
  </si>
  <si>
    <t>WVG</t>
  </si>
  <si>
    <t>FP</t>
  </si>
  <si>
    <t>FG</t>
  </si>
  <si>
    <t>Belastung bei Abfüllung, Handel, Verbraucher</t>
  </si>
  <si>
    <t>Belastung durch Gebindeherstellung</t>
  </si>
  <si>
    <t>Glas-Mehrweg</t>
  </si>
  <si>
    <t>Glas - Verbundkarton - PE-Schlauch</t>
  </si>
  <si>
    <t>Glas - Verbundkarton-PE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</si>
</sst>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0.5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.75"/>
      <name val="Arial"/>
      <family val="2"/>
    </font>
    <font>
      <sz val="11.5"/>
      <name val="Arial"/>
      <family val="0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17" applyAlignment="1">
      <alignment/>
    </xf>
    <xf numFmtId="9" fontId="0" fillId="0" borderId="0" xfId="17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9" fontId="0" fillId="0" borderId="1" xfId="17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9" fontId="0" fillId="0" borderId="7" xfId="17" applyBorder="1" applyAlignment="1">
      <alignment/>
    </xf>
    <xf numFmtId="0" fontId="0" fillId="0" borderId="10" xfId="0" applyBorder="1" applyAlignment="1">
      <alignment/>
    </xf>
    <xf numFmtId="9" fontId="0" fillId="0" borderId="11" xfId="17" applyBorder="1" applyAlignment="1">
      <alignment/>
    </xf>
    <xf numFmtId="9" fontId="0" fillId="0" borderId="12" xfId="17" applyBorder="1" applyAlignment="1">
      <alignment/>
    </xf>
    <xf numFmtId="0" fontId="5" fillId="0" borderId="9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0" fillId="0" borderId="14" xfId="17" applyBorder="1" applyAlignment="1">
      <alignment/>
    </xf>
    <xf numFmtId="9" fontId="0" fillId="0" borderId="16" xfId="17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9" fontId="0" fillId="0" borderId="18" xfId="17" applyBorder="1" applyAlignment="1">
      <alignment/>
    </xf>
    <xf numFmtId="9" fontId="0" fillId="0" borderId="20" xfId="17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ÖKOBILANZ Glas (Mehrweg) - Verbundkarton ohne Gebindeherstellung und Abfallbehandlung</a:t>
            </a:r>
          </a:p>
        </c:rich>
      </c:tx>
      <c:layout>
        <c:manualLayout>
          <c:xMode val="factor"/>
          <c:yMode val="factor"/>
          <c:x val="-0.04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5375"/>
          <c:w val="0.8277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TabelleohneGesamt!$A$23</c:f>
              <c:strCache>
                <c:ptCount val="1"/>
                <c:pt idx="0">
                  <c:v>Mehrweg-Pfand-Glasflasche: Belastung bei Abfüllung, Handel, Verbraucher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829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2,3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2,8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1377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5,5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TabelleohneGesamt!$B$22:$F$22</c:f>
              <c:strCache>
                <c:ptCount val="5"/>
                <c:pt idx="0">
                  <c:v>Energieverbrauch in MJ/1000 Liter</c:v>
                </c:pt>
                <c:pt idx="1">
                  <c:v>Luftbelastung in Mio. m³/1000 Liter</c:v>
                </c:pt>
                <c:pt idx="2">
                  <c:v>Wasserbelastung in m³/1000 Liter</c:v>
                </c:pt>
                <c:pt idx="3">
                  <c:v>Wasserverbrauch in Liter/1000 Liter</c:v>
                </c:pt>
                <c:pt idx="4">
                  <c:v>Feste Abfälle in kg/1000 Liter</c:v>
                </c:pt>
              </c:strCache>
            </c:strRef>
          </c:cat>
          <c:val>
            <c:numRef>
              <c:f>TabelleohneGesamt!$B$23:$F$23</c:f>
              <c:numCache>
                <c:ptCount val="5"/>
                <c:pt idx="0">
                  <c:v>0.5064141722663409</c:v>
                </c:pt>
                <c:pt idx="1">
                  <c:v>0.22549019607843138</c:v>
                </c:pt>
                <c:pt idx="2">
                  <c:v>0.15384615384615385</c:v>
                </c:pt>
                <c:pt idx="3">
                  <c:v>0.553012048192771</c:v>
                </c:pt>
                <c:pt idx="4">
                  <c:v>0.1870748299319728</c:v>
                </c:pt>
              </c:numCache>
            </c:numRef>
          </c:val>
        </c:ser>
        <c:ser>
          <c:idx val="1"/>
          <c:order val="1"/>
          <c:tx>
            <c:strRef>
              <c:f>TabelleohneGesamt!$A$24</c:f>
              <c:strCache>
                <c:ptCount val="1"/>
                <c:pt idx="0">
                  <c:v>Verbundkarton: Belastung bei Abfüllung, Handel, Verbraucher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254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2,0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0,4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18,3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29,2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TabelleohneGesamt!$B$22:$F$22</c:f>
              <c:strCache>
                <c:ptCount val="5"/>
                <c:pt idx="0">
                  <c:v>Energieverbrauch in MJ/1000 Liter</c:v>
                </c:pt>
                <c:pt idx="1">
                  <c:v>Luftbelastung in Mio. m³/1000 Liter</c:v>
                </c:pt>
                <c:pt idx="2">
                  <c:v>Wasserbelastung in m³/1000 Liter</c:v>
                </c:pt>
                <c:pt idx="3">
                  <c:v>Wasserverbrauch in Liter/1000 Liter</c:v>
                </c:pt>
                <c:pt idx="4">
                  <c:v>Feste Abfälle in kg/1000 Liter</c:v>
                </c:pt>
              </c:strCache>
            </c:strRef>
          </c:cat>
          <c:val>
            <c:numRef>
              <c:f>TabelleohneGesamt!$B$24:$F$24</c:f>
              <c:numCache>
                <c:ptCount val="5"/>
                <c:pt idx="0">
                  <c:v>0.15516188149053145</c:v>
                </c:pt>
                <c:pt idx="1">
                  <c:v>0.19607843137254904</c:v>
                </c:pt>
                <c:pt idx="2">
                  <c:v>0.02197802197802198</c:v>
                </c:pt>
                <c:pt idx="3">
                  <c:v>0.07349397590361446</c:v>
                </c:pt>
                <c:pt idx="4">
                  <c:v>0.9931972789115646</c:v>
                </c:pt>
              </c:numCache>
            </c:numRef>
          </c:val>
        </c:ser>
        <c:axId val="26317967"/>
        <c:axId val="35535112"/>
      </c:barChart>
      <c:catAx>
        <c:axId val="26317967"/>
        <c:scaling>
          <c:orientation val="minMax"/>
        </c:scaling>
        <c:axPos val="b"/>
        <c:majorGridlines>
          <c:spPr>
            <a:ln w="38100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535112"/>
        <c:crosses val="autoZero"/>
        <c:auto val="1"/>
        <c:lblOffset val="100"/>
        <c:noMultiLvlLbl val="0"/>
      </c:catAx>
      <c:valAx>
        <c:axId val="35535112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0.03375"/>
              <c:y val="0.12475"/>
            </c:manualLayout>
          </c:layout>
          <c:overlay val="0"/>
          <c:spPr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  <a:prstDash val="dash"/>
          </a:ln>
        </c:spPr>
        <c:crossAx val="26317967"/>
        <c:crossesAt val="1"/>
        <c:crossBetween val="between"/>
        <c:dispUnits/>
        <c:majorUnit val="0.1"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302"/>
          <c:w val="0.12825"/>
          <c:h val="0.31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ÖKOBILANZ GLAS (Mehrweg) - Verbundkarton ==&gt; Gesamtsystem</a:t>
            </a:r>
          </a:p>
        </c:rich>
      </c:tx>
      <c:layout>
        <c:manualLayout>
          <c:xMode val="factor"/>
          <c:yMode val="factor"/>
          <c:x val="-0.053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63"/>
          <c:w val="0.90075"/>
          <c:h val="0.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TabelleohneGesamt!$A$40</c:f>
              <c:strCache>
                <c:ptCount val="1"/>
                <c:pt idx="0">
                  <c:v>Belastung bei Abfüllung, Handel, Verbraucher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99CC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99CC00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99CC00"/>
              </a:solidFill>
            </c:spPr>
          </c:dPt>
          <c:dPt>
            <c:idx val="11"/>
            <c:invertIfNegative val="0"/>
            <c:spPr>
              <a:solidFill>
                <a:srgbClr val="99CC00"/>
              </a:solidFill>
            </c:spPr>
          </c:dPt>
          <c:dPt>
            <c:idx val="13"/>
            <c:invertIfNegative val="0"/>
            <c:spPr>
              <a:solidFill>
                <a:srgbClr val="99CC00"/>
              </a:solidFill>
            </c:spPr>
          </c:dPt>
          <c:dPt>
            <c:idx val="14"/>
            <c:invertIfNegative val="0"/>
            <c:spPr>
              <a:solidFill>
                <a:srgbClr val="99CC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829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254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2,3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2,8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0,4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1377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183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5,5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29,2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TabelleohneGesamt!$B$44:$K$45</c:f>
              <c:multiLvlStrCache>
                <c:ptCount val="10"/>
                <c:lvl>
                  <c:pt idx="0">
                    <c:v>Glas-Mehrweg</c:v>
                  </c:pt>
                  <c:pt idx="1">
                    <c:v>Verbundkarton</c:v>
                  </c:pt>
                  <c:pt idx="2">
                    <c:v>Glas-Mehrweg</c:v>
                  </c:pt>
                  <c:pt idx="3">
                    <c:v>Verbundkarton</c:v>
                  </c:pt>
                  <c:pt idx="4">
                    <c:v>Glas-Mehrweg</c:v>
                  </c:pt>
                  <c:pt idx="5">
                    <c:v>Verbundkarton</c:v>
                  </c:pt>
                  <c:pt idx="6">
                    <c:v>Glas-Mehrweg</c:v>
                  </c:pt>
                  <c:pt idx="7">
                    <c:v>Verbundkarton</c:v>
                  </c:pt>
                  <c:pt idx="8">
                    <c:v>Glas-Mehrweg</c:v>
                  </c:pt>
                  <c:pt idx="9">
                    <c:v>Verbundkarton</c:v>
                  </c:pt>
                </c:lvl>
                <c:lvl>
                  <c:pt idx="0">
                    <c:v>Energieverbrauch in MJ/1000 Liter</c:v>
                  </c:pt>
                  <c:pt idx="2">
                    <c:v>Luftbelastung in Mio. m³/1000 Liter</c:v>
                  </c:pt>
                  <c:pt idx="4">
                    <c:v>Wasserbelastung in m³/1000 Liter</c:v>
                  </c:pt>
                  <c:pt idx="6">
                    <c:v>Wasserverbrauch in Liter/1000 Liter</c:v>
                  </c:pt>
                  <c:pt idx="8">
                    <c:v>Feste Abfälle in kg/1000 Liter</c:v>
                  </c:pt>
                </c:lvl>
              </c:multiLvlStrCache>
            </c:multiLvlStrRef>
          </c:cat>
          <c:val>
            <c:numRef>
              <c:f>TabelleohneGesamt!$B$46:$K$46</c:f>
              <c:numCache>
                <c:ptCount val="10"/>
                <c:pt idx="0">
                  <c:v>0.5064141722663409</c:v>
                </c:pt>
                <c:pt idx="1">
                  <c:v>0.15516188149053145</c:v>
                </c:pt>
                <c:pt idx="2">
                  <c:v>0.22549019607843138</c:v>
                </c:pt>
                <c:pt idx="3">
                  <c:v>0.19607843137254904</c:v>
                </c:pt>
                <c:pt idx="4">
                  <c:v>0.15384615384615385</c:v>
                </c:pt>
                <c:pt idx="5">
                  <c:v>0.02197802197802198</c:v>
                </c:pt>
                <c:pt idx="6">
                  <c:v>0.553012048192771</c:v>
                </c:pt>
                <c:pt idx="7">
                  <c:v>0.07349397590361446</c:v>
                </c:pt>
                <c:pt idx="8">
                  <c:v>0.1870748299319728</c:v>
                </c:pt>
                <c:pt idx="9">
                  <c:v>0.9931972789115646</c:v>
                </c:pt>
              </c:numCache>
            </c:numRef>
          </c:val>
        </c:ser>
        <c:ser>
          <c:idx val="1"/>
          <c:order val="1"/>
          <c:tx>
            <c:strRef>
              <c:f>TabelleohneGesamt!$A$41</c:f>
              <c:strCache>
                <c:ptCount val="1"/>
                <c:pt idx="0">
                  <c:v>Belastung durch Gebindeherstellung</c:v>
                </c:pt>
              </c:strCache>
            </c:strRef>
          </c:tx>
          <c:spPr>
            <a:pattFill prst="sphere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sphere">
                <a:fgClr>
                  <a:srgbClr val="FFFF99"/>
                </a:fgClr>
                <a:bgClr>
                  <a:srgbClr val="808080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FFFF99"/>
                </a:fgClr>
                <a:bgClr>
                  <a:srgbClr val="808080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sphere">
                <a:fgClr>
                  <a:srgbClr val="FFFF99"/>
                </a:fgClr>
                <a:bgClr>
                  <a:srgbClr val="808080"/>
                </a:bgClr>
              </a:pattFill>
            </c:spPr>
          </c:dPt>
          <c:dPt>
            <c:idx val="7"/>
            <c:invertIfNegative val="0"/>
            <c:spPr>
              <a:pattFill prst="sphere">
                <a:fgClr>
                  <a:srgbClr val="FFFF99"/>
                </a:fgClr>
                <a:bgClr>
                  <a:srgbClr val="808080"/>
                </a:bgClr>
              </a:pattFill>
            </c:spPr>
          </c:dPt>
          <c:dPt>
            <c:idx val="8"/>
            <c:invertIfNegative val="0"/>
            <c:spPr>
              <a:pattFill prst="sphere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sphere">
                <a:fgClr>
                  <a:srgbClr val="FFFF99"/>
                </a:fgClr>
                <a:bgClr>
                  <a:srgbClr val="808080"/>
                </a:bgClr>
              </a:pattFill>
            </c:spPr>
          </c:dPt>
          <c:dPt>
            <c:idx val="10"/>
            <c:invertIfNegative val="0"/>
            <c:spPr>
              <a:pattFill prst="sphere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sphere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sphere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sphere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225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1383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6,4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8,2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7,5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17,8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311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2307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4,0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0,2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TabelleohneGesamt!$B$44:$K$45</c:f>
              <c:multiLvlStrCache>
                <c:ptCount val="10"/>
                <c:lvl>
                  <c:pt idx="0">
                    <c:v>Glas-Mehrweg</c:v>
                  </c:pt>
                  <c:pt idx="1">
                    <c:v>Verbundkarton</c:v>
                  </c:pt>
                  <c:pt idx="2">
                    <c:v>Glas-Mehrweg</c:v>
                  </c:pt>
                  <c:pt idx="3">
                    <c:v>Verbundkarton</c:v>
                  </c:pt>
                  <c:pt idx="4">
                    <c:v>Glas-Mehrweg</c:v>
                  </c:pt>
                  <c:pt idx="5">
                    <c:v>Verbundkarton</c:v>
                  </c:pt>
                  <c:pt idx="6">
                    <c:v>Glas-Mehrweg</c:v>
                  </c:pt>
                  <c:pt idx="7">
                    <c:v>Verbundkarton</c:v>
                  </c:pt>
                  <c:pt idx="8">
                    <c:v>Glas-Mehrweg</c:v>
                  </c:pt>
                  <c:pt idx="9">
                    <c:v>Verbundkarton</c:v>
                  </c:pt>
                </c:lvl>
                <c:lvl>
                  <c:pt idx="0">
                    <c:v>Energieverbrauch in MJ/1000 Liter</c:v>
                  </c:pt>
                  <c:pt idx="2">
                    <c:v>Luftbelastung in Mio. m³/1000 Liter</c:v>
                  </c:pt>
                  <c:pt idx="4">
                    <c:v>Wasserbelastung in m³/1000 Liter</c:v>
                  </c:pt>
                  <c:pt idx="6">
                    <c:v>Wasserverbrauch in Liter/1000 Liter</c:v>
                  </c:pt>
                  <c:pt idx="8">
                    <c:v>Feste Abfälle in kg/1000 Liter</c:v>
                  </c:pt>
                </c:lvl>
              </c:multiLvlStrCache>
            </c:multiLvlStrRef>
          </c:cat>
          <c:val>
            <c:numRef>
              <c:f>TabelleohneGesamt!$B$47:$K$47</c:f>
              <c:numCache>
                <c:ptCount val="10"/>
                <c:pt idx="0">
                  <c:v>0.13744654856444716</c:v>
                </c:pt>
                <c:pt idx="1">
                  <c:v>0.8448381185094685</c:v>
                </c:pt>
                <c:pt idx="2">
                  <c:v>0.627450980392157</c:v>
                </c:pt>
                <c:pt idx="3">
                  <c:v>0.803921568627451</c:v>
                </c:pt>
                <c:pt idx="4">
                  <c:v>0.4120879120879121</c:v>
                </c:pt>
                <c:pt idx="5">
                  <c:v>0.9780219780219781</c:v>
                </c:pt>
                <c:pt idx="6">
                  <c:v>0.1248995983935743</c:v>
                </c:pt>
                <c:pt idx="7">
                  <c:v>0.9265060240963855</c:v>
                </c:pt>
                <c:pt idx="8">
                  <c:v>0.1360544217687075</c:v>
                </c:pt>
                <c:pt idx="9">
                  <c:v>0.006802721088435375</c:v>
                </c:pt>
              </c:numCache>
            </c:numRef>
          </c:val>
        </c:ser>
        <c:overlap val="100"/>
        <c:gapWidth val="60"/>
        <c:axId val="51380553"/>
        <c:axId val="59771794"/>
      </c:barChart>
      <c:catAx>
        <c:axId val="51380553"/>
        <c:scaling>
          <c:orientation val="minMax"/>
        </c:scaling>
        <c:axPos val="b"/>
        <c:majorGridlines>
          <c:spPr>
            <a:ln w="25400">
              <a:solidFill>
                <a:srgbClr val="333333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9771794"/>
        <c:crosses val="autoZero"/>
        <c:auto val="1"/>
        <c:lblOffset val="100"/>
        <c:tickMarkSkip val="2"/>
        <c:noMultiLvlLbl val="0"/>
      </c:catAx>
      <c:valAx>
        <c:axId val="59771794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  <a:prstDash val="dash"/>
          </a:ln>
        </c:spPr>
        <c:crossAx val="5138055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42575"/>
          <c:w val="0.0875"/>
          <c:h val="0.24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ÖKOBILANZ GLAS (Mehrweg) - Verbundkarton - PE-Schlauch ==&gt; Gesamtsystem</a:t>
            </a:r>
          </a:p>
        </c:rich>
      </c:tx>
      <c:layout>
        <c:manualLayout>
          <c:xMode val="factor"/>
          <c:yMode val="factor"/>
          <c:x val="-0.035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61"/>
          <c:w val="0.9575"/>
          <c:h val="0.9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TabelleohneGesamt!$A$40</c:f>
              <c:strCache>
                <c:ptCount val="1"/>
                <c:pt idx="0">
                  <c:v>Belastung bei Abfüllung, Handel, Verbraucher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000080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000080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000080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000080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Pt>
            <c:idx val="14"/>
            <c:invertIfNegative val="0"/>
            <c:spPr>
              <a:solidFill>
                <a:srgbClr val="000080"/>
              </a:solidFill>
            </c:spPr>
          </c:dPt>
          <c:cat>
            <c:multiLvlStrRef>
              <c:f>TabelleohneGesamt!$B$38:$P$39</c:f>
              <c:multiLvlStrCache>
                <c:ptCount val="15"/>
                <c:lvl>
                  <c:pt idx="0">
                    <c:v>Glas-Mehrweg</c:v>
                  </c:pt>
                  <c:pt idx="1">
                    <c:v>Verbundkarton</c:v>
                  </c:pt>
                  <c:pt idx="2">
                    <c:v>PE-Schlauch</c:v>
                  </c:pt>
                  <c:pt idx="3">
                    <c:v>Glas-Mehrweg</c:v>
                  </c:pt>
                  <c:pt idx="4">
                    <c:v>Verbundkarton</c:v>
                  </c:pt>
                  <c:pt idx="5">
                    <c:v>PE-Schlauch</c:v>
                  </c:pt>
                  <c:pt idx="6">
                    <c:v>Glas-Mehrweg</c:v>
                  </c:pt>
                  <c:pt idx="7">
                    <c:v>Verbundkarton</c:v>
                  </c:pt>
                  <c:pt idx="8">
                    <c:v>PE-Schlauch</c:v>
                  </c:pt>
                  <c:pt idx="9">
                    <c:v>Glas-Mehrweg</c:v>
                  </c:pt>
                  <c:pt idx="10">
                    <c:v>Verbundkarton</c:v>
                  </c:pt>
                  <c:pt idx="11">
                    <c:v>PE-Schlauch</c:v>
                  </c:pt>
                  <c:pt idx="12">
                    <c:v>Glas-Mehrweg</c:v>
                  </c:pt>
                  <c:pt idx="13">
                    <c:v>Verbundkarton</c:v>
                  </c:pt>
                  <c:pt idx="14">
                    <c:v>PE-Schlauch</c:v>
                  </c:pt>
                </c:lvl>
                <c:lvl>
                  <c:pt idx="0">
                    <c:v>Energieverbrauch in MJ/1000 Liter</c:v>
                  </c:pt>
                  <c:pt idx="3">
                    <c:v>Luftbelastung in Mio. m³/1000 Liter</c:v>
                  </c:pt>
                  <c:pt idx="6">
                    <c:v>Wasserbelastung in m³/1000 Liter</c:v>
                  </c:pt>
                  <c:pt idx="9">
                    <c:v>Wasserverbrauch in Liter/1000 Liter</c:v>
                  </c:pt>
                  <c:pt idx="12">
                    <c:v>Feste Abfälle in kg/1000 Liter</c:v>
                  </c:pt>
                </c:lvl>
              </c:multiLvlStrCache>
            </c:multiLvlStrRef>
          </c:cat>
          <c:val>
            <c:numRef>
              <c:f>TabelleohneGesamt!$B$40:$P$40</c:f>
              <c:numCache>
                <c:ptCount val="15"/>
                <c:pt idx="0">
                  <c:v>0.5064141722663409</c:v>
                </c:pt>
                <c:pt idx="1">
                  <c:v>0.15516188149053145</c:v>
                </c:pt>
                <c:pt idx="2">
                  <c:v>0.15516188149053145</c:v>
                </c:pt>
                <c:pt idx="3">
                  <c:v>0.22549019607843138</c:v>
                </c:pt>
                <c:pt idx="4">
                  <c:v>0.19607843137254904</c:v>
                </c:pt>
                <c:pt idx="5">
                  <c:v>0.19607843137254904</c:v>
                </c:pt>
                <c:pt idx="6">
                  <c:v>0.15384615384615385</c:v>
                </c:pt>
                <c:pt idx="7">
                  <c:v>0.02197802197802198</c:v>
                </c:pt>
                <c:pt idx="8">
                  <c:v>0.02197802197802198</c:v>
                </c:pt>
                <c:pt idx="9">
                  <c:v>0.553012048192771</c:v>
                </c:pt>
                <c:pt idx="10">
                  <c:v>0.07349397590361446</c:v>
                </c:pt>
                <c:pt idx="11">
                  <c:v>0.07349397590361446</c:v>
                </c:pt>
                <c:pt idx="12">
                  <c:v>0.1870748299319728</c:v>
                </c:pt>
                <c:pt idx="13">
                  <c:v>0.9931972789115646</c:v>
                </c:pt>
                <c:pt idx="14">
                  <c:v>0.05102040816326531</c:v>
                </c:pt>
              </c:numCache>
            </c:numRef>
          </c:val>
        </c:ser>
        <c:ser>
          <c:idx val="1"/>
          <c:order val="1"/>
          <c:tx>
            <c:strRef>
              <c:f>TabelleohneGesamt!$A$41</c:f>
              <c:strCache>
                <c:ptCount val="1"/>
                <c:pt idx="0">
                  <c:v>Belastung durch Gebindeherstellung</c:v>
                </c:pt>
              </c:strCache>
            </c:strRef>
          </c:tx>
          <c:spPr>
            <a:pattFill prst="sphere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sphere">
                <a:fgClr>
                  <a:srgbClr val="FFFF99"/>
                </a:fgClr>
                <a:bgClr>
                  <a:srgbClr val="808080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FFFF99"/>
                </a:fgClr>
                <a:bgClr>
                  <a:srgbClr val="808080"/>
                </a:bgClr>
              </a:pattFill>
            </c:spPr>
          </c:dPt>
          <c:dPt>
            <c:idx val="5"/>
            <c:invertIfNegative val="0"/>
            <c:spPr>
              <a:pattFill prst="sphere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sphere">
                <a:fgClr>
                  <a:srgbClr val="FFFF99"/>
                </a:fgClr>
                <a:bgClr>
                  <a:srgbClr val="808080"/>
                </a:bgClr>
              </a:pattFill>
            </c:spPr>
          </c:dPt>
          <c:dPt>
            <c:idx val="8"/>
            <c:invertIfNegative val="0"/>
            <c:spPr>
              <a:pattFill prst="sphere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sphere">
                <a:fgClr>
                  <a:srgbClr val="FFFF99"/>
                </a:fgClr>
                <a:bgClr>
                  <a:srgbClr val="808080"/>
                </a:bgClr>
              </a:pattFill>
            </c:spPr>
          </c:dPt>
          <c:dPt>
            <c:idx val="11"/>
            <c:invertIfNegative val="0"/>
            <c:spPr>
              <a:pattFill prst="sphere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sphere">
                <a:fgClr>
                  <a:srgbClr val="FFFF99"/>
                </a:fgClr>
                <a:bgClr>
                  <a:srgbClr val="808080"/>
                </a:bgClr>
              </a:pattFill>
            </c:spPr>
          </c:dPt>
          <c:dPt>
            <c:idx val="14"/>
            <c:invertIfNegative val="0"/>
            <c:spPr>
              <a:pattFill prst="sphere">
                <a:fgClr>
                  <a:srgbClr val="000080"/>
                </a:fgClr>
                <a:bgClr>
                  <a:srgbClr val="FFFFFF"/>
                </a:bgClr>
              </a:pattFill>
            </c:spPr>
          </c:dPt>
          <c:cat>
            <c:multiLvlStrRef>
              <c:f>TabelleohneGesamt!$B$38:$P$39</c:f>
              <c:multiLvlStrCache>
                <c:ptCount val="15"/>
                <c:lvl>
                  <c:pt idx="0">
                    <c:v>Glas-Mehrweg</c:v>
                  </c:pt>
                  <c:pt idx="1">
                    <c:v>Verbundkarton</c:v>
                  </c:pt>
                  <c:pt idx="2">
                    <c:v>PE-Schlauch</c:v>
                  </c:pt>
                  <c:pt idx="3">
                    <c:v>Glas-Mehrweg</c:v>
                  </c:pt>
                  <c:pt idx="4">
                    <c:v>Verbundkarton</c:v>
                  </c:pt>
                  <c:pt idx="5">
                    <c:v>PE-Schlauch</c:v>
                  </c:pt>
                  <c:pt idx="6">
                    <c:v>Glas-Mehrweg</c:v>
                  </c:pt>
                  <c:pt idx="7">
                    <c:v>Verbundkarton</c:v>
                  </c:pt>
                  <c:pt idx="8">
                    <c:v>PE-Schlauch</c:v>
                  </c:pt>
                  <c:pt idx="9">
                    <c:v>Glas-Mehrweg</c:v>
                  </c:pt>
                  <c:pt idx="10">
                    <c:v>Verbundkarton</c:v>
                  </c:pt>
                  <c:pt idx="11">
                    <c:v>PE-Schlauch</c:v>
                  </c:pt>
                  <c:pt idx="12">
                    <c:v>Glas-Mehrweg</c:v>
                  </c:pt>
                  <c:pt idx="13">
                    <c:v>Verbundkarton</c:v>
                  </c:pt>
                  <c:pt idx="14">
                    <c:v>PE-Schlauch</c:v>
                  </c:pt>
                </c:lvl>
                <c:lvl>
                  <c:pt idx="0">
                    <c:v>Energieverbrauch in MJ/1000 Liter</c:v>
                  </c:pt>
                  <c:pt idx="3">
                    <c:v>Luftbelastung in Mio. m³/1000 Liter</c:v>
                  </c:pt>
                  <c:pt idx="6">
                    <c:v>Wasserbelastung in m³/1000 Liter</c:v>
                  </c:pt>
                  <c:pt idx="9">
                    <c:v>Wasserverbrauch in Liter/1000 Liter</c:v>
                  </c:pt>
                  <c:pt idx="12">
                    <c:v>Feste Abfälle in kg/1000 Liter</c:v>
                  </c:pt>
                </c:lvl>
              </c:multiLvlStrCache>
            </c:multiLvlStrRef>
          </c:cat>
          <c:val>
            <c:numRef>
              <c:f>TabelleohneGesamt!$B$41:$P$41</c:f>
              <c:numCache>
                <c:ptCount val="15"/>
                <c:pt idx="0">
                  <c:v>0.13744654856444716</c:v>
                </c:pt>
                <c:pt idx="1">
                  <c:v>0.8448381185094685</c:v>
                </c:pt>
                <c:pt idx="2">
                  <c:v>0.28161270616982287</c:v>
                </c:pt>
                <c:pt idx="3">
                  <c:v>0.627450980392157</c:v>
                </c:pt>
                <c:pt idx="4">
                  <c:v>0.803921568627451</c:v>
                </c:pt>
                <c:pt idx="5">
                  <c:v>0.15098039215686276</c:v>
                </c:pt>
                <c:pt idx="6">
                  <c:v>0.4120879120879121</c:v>
                </c:pt>
                <c:pt idx="7">
                  <c:v>0.9780219780219781</c:v>
                </c:pt>
                <c:pt idx="8">
                  <c:v>0.04010989010989011</c:v>
                </c:pt>
                <c:pt idx="9">
                  <c:v>0.1248995983935743</c:v>
                </c:pt>
                <c:pt idx="10">
                  <c:v>0.9265060240963855</c:v>
                </c:pt>
                <c:pt idx="11">
                  <c:v>0.004016064257028112</c:v>
                </c:pt>
                <c:pt idx="12">
                  <c:v>0.1360544217687075</c:v>
                </c:pt>
                <c:pt idx="13">
                  <c:v>0.006802721088435375</c:v>
                </c:pt>
                <c:pt idx="14">
                  <c:v>0.0009183673469387756</c:v>
                </c:pt>
              </c:numCache>
            </c:numRef>
          </c:val>
        </c:ser>
        <c:overlap val="100"/>
        <c:gapWidth val="60"/>
        <c:axId val="1075235"/>
        <c:axId val="9677116"/>
      </c:barChart>
      <c:catAx>
        <c:axId val="1075235"/>
        <c:scaling>
          <c:orientation val="minMax"/>
        </c:scaling>
        <c:axPos val="b"/>
        <c:majorGridlines>
          <c:spPr>
            <a:ln w="25400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77116"/>
        <c:crosses val="autoZero"/>
        <c:auto val="1"/>
        <c:lblOffset val="100"/>
        <c:tickMarkSkip val="3"/>
        <c:noMultiLvlLbl val="0"/>
      </c:catAx>
      <c:valAx>
        <c:axId val="9677116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  <a:prstDash val="dash"/>
          </a:ln>
        </c:spPr>
        <c:crossAx val="107523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1935"/>
          <c:w val="0.08675"/>
          <c:h val="0.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5905511811023623" bottom="0.5905511811023623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5" right="0.5" top="0.62" bottom="0.58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49" right="0.5" top="0.65" bottom="0.67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29800" cy="6467475"/>
    <xdr:graphicFrame>
      <xdr:nvGraphicFramePr>
        <xdr:cNvPr id="1" name="Chart 1"/>
        <xdr:cNvGraphicFramePr/>
      </xdr:nvGraphicFramePr>
      <xdr:xfrm>
        <a:off x="0" y="0"/>
        <a:ext cx="98298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86925" cy="6448425"/>
    <xdr:graphicFrame>
      <xdr:nvGraphicFramePr>
        <xdr:cNvPr id="1" name="Shape 1025"/>
        <xdr:cNvGraphicFramePr/>
      </xdr:nvGraphicFramePr>
      <xdr:xfrm>
        <a:off x="0" y="0"/>
        <a:ext cx="968692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343650"/>
    <xdr:graphicFrame>
      <xdr:nvGraphicFramePr>
        <xdr:cNvPr id="1" name="Shape 1025"/>
        <xdr:cNvGraphicFramePr/>
      </xdr:nvGraphicFramePr>
      <xdr:xfrm>
        <a:off x="0" y="0"/>
        <a:ext cx="97440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workbookViewId="0" topLeftCell="A1">
      <selection activeCell="D28" sqref="D28"/>
    </sheetView>
  </sheetViews>
  <sheetFormatPr defaultColWidth="11.421875" defaultRowHeight="12.75"/>
  <cols>
    <col min="1" max="1" width="13.7109375" style="0" customWidth="1"/>
    <col min="2" max="16" width="10.28125" style="0" customWidth="1"/>
  </cols>
  <sheetData>
    <row r="1" ht="15.75">
      <c r="A1" s="7" t="s">
        <v>0</v>
      </c>
    </row>
    <row r="2" ht="15.75">
      <c r="A2" s="7" t="s">
        <v>32</v>
      </c>
    </row>
    <row r="5" ht="13.5" thickBot="1"/>
    <row r="6" spans="1:16" ht="12.75">
      <c r="A6" s="11"/>
      <c r="B6" s="28" t="s">
        <v>9</v>
      </c>
      <c r="C6" s="12"/>
      <c r="D6" s="13"/>
      <c r="E6" s="28" t="s">
        <v>10</v>
      </c>
      <c r="F6" s="12"/>
      <c r="G6" s="13"/>
      <c r="H6" s="28" t="s">
        <v>11</v>
      </c>
      <c r="I6" s="12"/>
      <c r="J6" s="13"/>
      <c r="K6" s="28" t="s">
        <v>12</v>
      </c>
      <c r="L6" s="12"/>
      <c r="M6" s="13"/>
      <c r="N6" s="23" t="s">
        <v>13</v>
      </c>
      <c r="O6" s="12"/>
      <c r="P6" s="13"/>
    </row>
    <row r="7" spans="1:16" ht="12.75">
      <c r="A7" s="14"/>
      <c r="B7" s="29" t="s">
        <v>4</v>
      </c>
      <c r="C7" s="8" t="s">
        <v>5</v>
      </c>
      <c r="D7" s="15" t="s">
        <v>6</v>
      </c>
      <c r="E7" s="29" t="s">
        <v>4</v>
      </c>
      <c r="F7" s="8" t="s">
        <v>5</v>
      </c>
      <c r="G7" s="15" t="s">
        <v>6</v>
      </c>
      <c r="H7" s="29" t="s">
        <v>4</v>
      </c>
      <c r="I7" s="8" t="s">
        <v>5</v>
      </c>
      <c r="J7" s="15" t="s">
        <v>6</v>
      </c>
      <c r="K7" s="29" t="s">
        <v>4</v>
      </c>
      <c r="L7" s="8" t="s">
        <v>5</v>
      </c>
      <c r="M7" s="15" t="s">
        <v>6</v>
      </c>
      <c r="N7" s="24" t="s">
        <v>4</v>
      </c>
      <c r="O7" s="8" t="s">
        <v>5</v>
      </c>
      <c r="P7" s="15" t="s">
        <v>6</v>
      </c>
    </row>
    <row r="8" spans="1:16" ht="12.75">
      <c r="A8" s="14"/>
      <c r="B8" s="30"/>
      <c r="C8" s="10"/>
      <c r="D8" s="16"/>
      <c r="E8" s="30"/>
      <c r="F8" s="10"/>
      <c r="G8" s="16"/>
      <c r="H8" s="30"/>
      <c r="I8" s="10"/>
      <c r="J8" s="16"/>
      <c r="K8" s="30"/>
      <c r="L8" s="10"/>
      <c r="M8" s="16"/>
      <c r="N8" s="25"/>
      <c r="O8" s="10"/>
      <c r="P8" s="16"/>
    </row>
    <row r="9" spans="1:16" ht="12.75">
      <c r="A9" s="22" t="s">
        <v>7</v>
      </c>
      <c r="B9" s="30"/>
      <c r="C9" s="10"/>
      <c r="D9" s="16"/>
      <c r="E9" s="30"/>
      <c r="F9" s="10"/>
      <c r="G9" s="16"/>
      <c r="H9" s="30"/>
      <c r="I9" s="10"/>
      <c r="J9" s="16"/>
      <c r="K9" s="30"/>
      <c r="L9" s="10"/>
      <c r="M9" s="16"/>
      <c r="N9" s="25"/>
      <c r="O9" s="10"/>
      <c r="P9" s="16"/>
    </row>
    <row r="10" spans="1:16" ht="12.75">
      <c r="A10" s="17" t="s">
        <v>1</v>
      </c>
      <c r="B10" s="29">
        <v>829</v>
      </c>
      <c r="C10" s="8">
        <v>225</v>
      </c>
      <c r="D10" s="15">
        <f>B10+C10</f>
        <v>1054</v>
      </c>
      <c r="E10" s="29">
        <v>2.3</v>
      </c>
      <c r="F10" s="8">
        <v>6.4</v>
      </c>
      <c r="G10" s="15">
        <f>E10+F10</f>
        <v>8.7</v>
      </c>
      <c r="H10" s="29">
        <v>2.8</v>
      </c>
      <c r="I10" s="8">
        <v>7.5</v>
      </c>
      <c r="J10" s="15">
        <f>H10+I10</f>
        <v>10.3</v>
      </c>
      <c r="K10" s="29">
        <v>1377</v>
      </c>
      <c r="L10" s="8">
        <v>311</v>
      </c>
      <c r="M10" s="15">
        <f>K10+L10</f>
        <v>1688</v>
      </c>
      <c r="N10" s="24">
        <v>5.5</v>
      </c>
      <c r="O10" s="8">
        <v>4</v>
      </c>
      <c r="P10" s="15">
        <f>N10+O10</f>
        <v>9.5</v>
      </c>
    </row>
    <row r="11" spans="1:16" ht="12.75">
      <c r="A11" s="17" t="s">
        <v>2</v>
      </c>
      <c r="B11" s="29">
        <v>254</v>
      </c>
      <c r="C11" s="8">
        <v>1383</v>
      </c>
      <c r="D11" s="15">
        <f>B11+C11</f>
        <v>1637</v>
      </c>
      <c r="E11" s="29">
        <v>2</v>
      </c>
      <c r="F11" s="8">
        <v>8.2</v>
      </c>
      <c r="G11" s="15">
        <f>E11+F11</f>
        <v>10.2</v>
      </c>
      <c r="H11" s="29">
        <v>0.4</v>
      </c>
      <c r="I11" s="8">
        <v>17.8</v>
      </c>
      <c r="J11" s="15">
        <f>H11+I11</f>
        <v>18.2</v>
      </c>
      <c r="K11" s="29">
        <v>183</v>
      </c>
      <c r="L11" s="8">
        <v>2307</v>
      </c>
      <c r="M11" s="15">
        <f>K11+L11</f>
        <v>2490</v>
      </c>
      <c r="N11" s="24">
        <v>29.2</v>
      </c>
      <c r="O11" s="8">
        <v>0.2</v>
      </c>
      <c r="P11" s="15">
        <f>N11+O11</f>
        <v>29.4</v>
      </c>
    </row>
    <row r="12" spans="1:16" ht="12.75">
      <c r="A12" s="17" t="s">
        <v>3</v>
      </c>
      <c r="B12" s="29">
        <v>254</v>
      </c>
      <c r="C12" s="8">
        <v>461</v>
      </c>
      <c r="D12" s="15">
        <f>B12+C12</f>
        <v>715</v>
      </c>
      <c r="E12" s="29">
        <v>2</v>
      </c>
      <c r="F12" s="8">
        <v>1.54</v>
      </c>
      <c r="G12" s="15">
        <f>E12+F12</f>
        <v>3.54</v>
      </c>
      <c r="H12" s="29">
        <v>0.4</v>
      </c>
      <c r="I12" s="8">
        <v>0.73</v>
      </c>
      <c r="J12" s="15">
        <f>H12+I12</f>
        <v>1.13</v>
      </c>
      <c r="K12" s="29">
        <v>183</v>
      </c>
      <c r="L12" s="8">
        <v>10</v>
      </c>
      <c r="M12" s="15">
        <f>K12+L12</f>
        <v>193</v>
      </c>
      <c r="N12" s="24">
        <v>1.5</v>
      </c>
      <c r="O12" s="8">
        <v>0.027</v>
      </c>
      <c r="P12" s="15">
        <f>N12+O12</f>
        <v>1.527</v>
      </c>
    </row>
    <row r="13" spans="1:16" ht="12.75">
      <c r="A13" s="14"/>
      <c r="B13" s="30"/>
      <c r="C13" s="10"/>
      <c r="D13" s="16"/>
      <c r="E13" s="30"/>
      <c r="F13" s="10"/>
      <c r="G13" s="16"/>
      <c r="H13" s="30"/>
      <c r="I13" s="10"/>
      <c r="J13" s="16"/>
      <c r="K13" s="30"/>
      <c r="L13" s="10"/>
      <c r="M13" s="16"/>
      <c r="N13" s="25"/>
      <c r="O13" s="10"/>
      <c r="P13" s="16"/>
    </row>
    <row r="14" spans="1:16" ht="12.75">
      <c r="A14" s="22" t="s">
        <v>8</v>
      </c>
      <c r="B14" s="30"/>
      <c r="C14" s="10"/>
      <c r="D14" s="16"/>
      <c r="E14" s="30"/>
      <c r="F14" s="10"/>
      <c r="G14" s="16"/>
      <c r="H14" s="30"/>
      <c r="I14" s="10"/>
      <c r="J14" s="16"/>
      <c r="K14" s="30"/>
      <c r="L14" s="10"/>
      <c r="M14" s="16"/>
      <c r="N14" s="25"/>
      <c r="O14" s="10"/>
      <c r="P14" s="16"/>
    </row>
    <row r="15" spans="1:16" ht="12.75">
      <c r="A15" s="17" t="s">
        <v>1</v>
      </c>
      <c r="B15" s="31">
        <f>B10/$D$11</f>
        <v>0.5064141722663409</v>
      </c>
      <c r="C15" s="9">
        <f>C10/$D$11</f>
        <v>0.13744654856444716</v>
      </c>
      <c r="D15" s="18">
        <f>D10/$D$11</f>
        <v>0.643860720830788</v>
      </c>
      <c r="E15" s="31">
        <f>E10/$G$11</f>
        <v>0.22549019607843138</v>
      </c>
      <c r="F15" s="9">
        <f>F10/$G$11</f>
        <v>0.627450980392157</v>
      </c>
      <c r="G15" s="18">
        <f>G10/$G$11</f>
        <v>0.8529411764705882</v>
      </c>
      <c r="H15" s="31">
        <f>H10/$J$11</f>
        <v>0.15384615384615385</v>
      </c>
      <c r="I15" s="9">
        <f>I10/$J$11</f>
        <v>0.4120879120879121</v>
      </c>
      <c r="J15" s="18">
        <f>J10/$J$11</f>
        <v>0.565934065934066</v>
      </c>
      <c r="K15" s="31">
        <f>K10/$M$11</f>
        <v>0.553012048192771</v>
      </c>
      <c r="L15" s="9">
        <f>L10/$M$11</f>
        <v>0.1248995983935743</v>
      </c>
      <c r="M15" s="18">
        <f>M10/$M$11</f>
        <v>0.6779116465863454</v>
      </c>
      <c r="N15" s="26">
        <f>N10/$P$11</f>
        <v>0.1870748299319728</v>
      </c>
      <c r="O15" s="9">
        <f>O10/$P$11</f>
        <v>0.1360544217687075</v>
      </c>
      <c r="P15" s="18">
        <f>P10/$P$11</f>
        <v>0.3231292517006803</v>
      </c>
    </row>
    <row r="16" spans="1:16" ht="12.75">
      <c r="A16" s="17" t="s">
        <v>2</v>
      </c>
      <c r="B16" s="31">
        <f aca="true" t="shared" si="0" ref="B16:D17">B11/$D$11</f>
        <v>0.15516188149053145</v>
      </c>
      <c r="C16" s="9">
        <f t="shared" si="0"/>
        <v>0.8448381185094685</v>
      </c>
      <c r="D16" s="18">
        <f t="shared" si="0"/>
        <v>1</v>
      </c>
      <c r="E16" s="31">
        <f aca="true" t="shared" si="1" ref="E16:G17">E11/$G$11</f>
        <v>0.19607843137254904</v>
      </c>
      <c r="F16" s="9">
        <f t="shared" si="1"/>
        <v>0.803921568627451</v>
      </c>
      <c r="G16" s="18">
        <f t="shared" si="1"/>
        <v>1</v>
      </c>
      <c r="H16" s="31">
        <f aca="true" t="shared" si="2" ref="H16:J17">H11/$J$11</f>
        <v>0.02197802197802198</v>
      </c>
      <c r="I16" s="9">
        <f t="shared" si="2"/>
        <v>0.9780219780219781</v>
      </c>
      <c r="J16" s="18">
        <f t="shared" si="2"/>
        <v>1</v>
      </c>
      <c r="K16" s="31">
        <f aca="true" t="shared" si="3" ref="K16:M17">K11/$M$11</f>
        <v>0.07349397590361446</v>
      </c>
      <c r="L16" s="9">
        <f t="shared" si="3"/>
        <v>0.9265060240963855</v>
      </c>
      <c r="M16" s="18">
        <f t="shared" si="3"/>
        <v>1</v>
      </c>
      <c r="N16" s="26">
        <f aca="true" t="shared" si="4" ref="N16:P17">N11/$P$11</f>
        <v>0.9931972789115646</v>
      </c>
      <c r="O16" s="9">
        <f t="shared" si="4"/>
        <v>0.006802721088435375</v>
      </c>
      <c r="P16" s="18">
        <f t="shared" si="4"/>
        <v>1</v>
      </c>
    </row>
    <row r="17" spans="1:16" ht="13.5" thickBot="1">
      <c r="A17" s="19" t="s">
        <v>3</v>
      </c>
      <c r="B17" s="32">
        <f>B12/$D$11</f>
        <v>0.15516188149053145</v>
      </c>
      <c r="C17" s="20">
        <f>C12/$D$11</f>
        <v>0.28161270616982287</v>
      </c>
      <c r="D17" s="21">
        <f>D12/$D$11</f>
        <v>0.4367745876603543</v>
      </c>
      <c r="E17" s="32">
        <f t="shared" si="1"/>
        <v>0.19607843137254904</v>
      </c>
      <c r="F17" s="20">
        <f t="shared" si="1"/>
        <v>0.15098039215686276</v>
      </c>
      <c r="G17" s="21">
        <f t="shared" si="1"/>
        <v>0.3470588235294118</v>
      </c>
      <c r="H17" s="32">
        <f t="shared" si="2"/>
        <v>0.02197802197802198</v>
      </c>
      <c r="I17" s="20">
        <f t="shared" si="2"/>
        <v>0.04010989010989011</v>
      </c>
      <c r="J17" s="21">
        <f t="shared" si="2"/>
        <v>0.06208791208791208</v>
      </c>
      <c r="K17" s="32">
        <f t="shared" si="3"/>
        <v>0.07349397590361446</v>
      </c>
      <c r="L17" s="20">
        <f t="shared" si="3"/>
        <v>0.004016064257028112</v>
      </c>
      <c r="M17" s="21">
        <f t="shared" si="3"/>
        <v>0.07751004016064257</v>
      </c>
      <c r="N17" s="27">
        <f t="shared" si="4"/>
        <v>0.05102040816326531</v>
      </c>
      <c r="O17" s="20">
        <f t="shared" si="4"/>
        <v>0.0009183673469387756</v>
      </c>
      <c r="P17" s="21">
        <f t="shared" si="4"/>
        <v>0.05193877551020408</v>
      </c>
    </row>
  </sheetData>
  <mergeCells count="5">
    <mergeCell ref="N6:P6"/>
    <mergeCell ref="B6:D6"/>
    <mergeCell ref="E6:G6"/>
    <mergeCell ref="H6:J6"/>
    <mergeCell ref="K6:M6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2">
      <selection activeCell="C3" sqref="C3"/>
    </sheetView>
  </sheetViews>
  <sheetFormatPr defaultColWidth="11.421875" defaultRowHeight="12.75"/>
  <cols>
    <col min="1" max="1" width="13.7109375" style="0" customWidth="1"/>
    <col min="2" max="2" width="10.421875" style="0" customWidth="1"/>
  </cols>
  <sheetData>
    <row r="1" ht="12.75">
      <c r="A1" t="s">
        <v>0</v>
      </c>
    </row>
    <row r="2" ht="12.75">
      <c r="A2" t="s">
        <v>33</v>
      </c>
    </row>
    <row r="6" spans="2:11" ht="12.75">
      <c r="B6" s="2" t="s">
        <v>9</v>
      </c>
      <c r="C6" s="2"/>
      <c r="D6" s="2" t="s">
        <v>10</v>
      </c>
      <c r="E6" s="2"/>
      <c r="F6" s="2" t="s">
        <v>11</v>
      </c>
      <c r="G6" s="2"/>
      <c r="H6" s="2" t="s">
        <v>12</v>
      </c>
      <c r="I6" s="2"/>
      <c r="J6" s="2" t="s">
        <v>13</v>
      </c>
      <c r="K6" s="2"/>
    </row>
    <row r="7" spans="2:11" ht="12.75">
      <c r="B7" t="s">
        <v>4</v>
      </c>
      <c r="C7" t="s">
        <v>5</v>
      </c>
      <c r="D7" t="s">
        <v>4</v>
      </c>
      <c r="E7" t="s">
        <v>5</v>
      </c>
      <c r="F7" t="s">
        <v>4</v>
      </c>
      <c r="G7" t="s">
        <v>5</v>
      </c>
      <c r="H7" t="s">
        <v>4</v>
      </c>
      <c r="I7" t="s">
        <v>5</v>
      </c>
      <c r="J7" t="s">
        <v>4</v>
      </c>
      <c r="K7" t="s">
        <v>5</v>
      </c>
    </row>
    <row r="9" ht="12.75">
      <c r="A9" s="6" t="s">
        <v>7</v>
      </c>
    </row>
    <row r="10" spans="1:11" ht="12.75">
      <c r="A10" t="s">
        <v>1</v>
      </c>
      <c r="B10">
        <v>829</v>
      </c>
      <c r="C10">
        <v>225</v>
      </c>
      <c r="D10">
        <v>2.3</v>
      </c>
      <c r="E10">
        <v>6.4</v>
      </c>
      <c r="F10">
        <v>2.8</v>
      </c>
      <c r="G10">
        <v>7.5</v>
      </c>
      <c r="H10">
        <v>1377</v>
      </c>
      <c r="I10">
        <v>311</v>
      </c>
      <c r="J10">
        <v>5.5</v>
      </c>
      <c r="K10">
        <v>4</v>
      </c>
    </row>
    <row r="11" spans="1:11" ht="12.75">
      <c r="A11" t="s">
        <v>2</v>
      </c>
      <c r="B11">
        <v>254</v>
      </c>
      <c r="C11">
        <v>1383</v>
      </c>
      <c r="D11">
        <v>2</v>
      </c>
      <c r="E11">
        <v>8.2</v>
      </c>
      <c r="F11">
        <v>0.4</v>
      </c>
      <c r="G11">
        <v>17.8</v>
      </c>
      <c r="H11">
        <v>183</v>
      </c>
      <c r="I11">
        <v>2307</v>
      </c>
      <c r="J11">
        <v>29.2</v>
      </c>
      <c r="K11">
        <v>0.2</v>
      </c>
    </row>
    <row r="12" spans="1:11" ht="12.75">
      <c r="A12" t="s">
        <v>3</v>
      </c>
      <c r="B12">
        <v>254</v>
      </c>
      <c r="C12">
        <v>461</v>
      </c>
      <c r="D12">
        <v>2</v>
      </c>
      <c r="E12">
        <v>1.54</v>
      </c>
      <c r="F12">
        <v>0.4</v>
      </c>
      <c r="G12">
        <v>0.73</v>
      </c>
      <c r="H12">
        <v>183</v>
      </c>
      <c r="I12">
        <v>10</v>
      </c>
      <c r="J12">
        <v>1.5</v>
      </c>
      <c r="K12">
        <v>0.027</v>
      </c>
    </row>
    <row r="14" ht="12.75">
      <c r="A14" s="6" t="s">
        <v>8</v>
      </c>
    </row>
    <row r="15" spans="1:11" ht="12.75">
      <c r="A15" t="s">
        <v>1</v>
      </c>
      <c r="B15" s="4">
        <f>B10/($B$11+$C$11)</f>
        <v>0.5064141722663409</v>
      </c>
      <c r="C15" s="4">
        <f>C10/($B$11+$C$11)</f>
        <v>0.13744654856444716</v>
      </c>
      <c r="D15" s="4">
        <f>D10/($D$11+$E$11)</f>
        <v>0.22549019607843138</v>
      </c>
      <c r="E15" s="4">
        <f>E10/($D$11+$E$11)</f>
        <v>0.627450980392157</v>
      </c>
      <c r="F15" s="4">
        <f>F10/($F$11+$G$11)</f>
        <v>0.15384615384615385</v>
      </c>
      <c r="G15" s="4">
        <f>G10/($F$11+$G$11)</f>
        <v>0.4120879120879121</v>
      </c>
      <c r="H15" s="4">
        <f>H10/($H$11+$I$11)</f>
        <v>0.553012048192771</v>
      </c>
      <c r="I15" s="4">
        <f>I10/($H$11+$I$11)</f>
        <v>0.1248995983935743</v>
      </c>
      <c r="J15" s="4">
        <f>J10/($J$11+$K$11)</f>
        <v>0.1870748299319728</v>
      </c>
      <c r="K15" s="4">
        <f>K10/($J$11+$K$11)</f>
        <v>0.1360544217687075</v>
      </c>
    </row>
    <row r="16" spans="1:11" ht="12.75">
      <c r="A16" t="s">
        <v>2</v>
      </c>
      <c r="B16" s="4">
        <f>B11/($B$11+$C$11)</f>
        <v>0.15516188149053145</v>
      </c>
      <c r="C16" s="4">
        <f>C11/($B$11+$C$11)</f>
        <v>0.8448381185094685</v>
      </c>
      <c r="D16" s="4">
        <f>D11/($D$11+$E$11)</f>
        <v>0.19607843137254904</v>
      </c>
      <c r="E16" s="4">
        <f>E11/($D$11+$E$11)</f>
        <v>0.803921568627451</v>
      </c>
      <c r="F16" s="4">
        <f>F11/($F$11+$G$11)</f>
        <v>0.02197802197802198</v>
      </c>
      <c r="G16" s="4">
        <f>G11/($F$11+$G$11)</f>
        <v>0.9780219780219781</v>
      </c>
      <c r="H16" s="4">
        <f>H11/($H$11+$I$11)</f>
        <v>0.07349397590361446</v>
      </c>
      <c r="I16" s="4">
        <f>I11/($H$11+$I$11)</f>
        <v>0.9265060240963855</v>
      </c>
      <c r="J16" s="4">
        <f>J11/($J$11+$K$11)</f>
        <v>0.9931972789115646</v>
      </c>
      <c r="K16" s="4">
        <f>K11/($J$11+$K$11)</f>
        <v>0.006802721088435375</v>
      </c>
    </row>
    <row r="17" spans="1:11" ht="12.75">
      <c r="A17" t="s">
        <v>3</v>
      </c>
      <c r="B17" s="4">
        <f>B12/($B$11+$C$11)</f>
        <v>0.15516188149053145</v>
      </c>
      <c r="C17" s="4">
        <f>C12/($B$11+$C$11)</f>
        <v>0.28161270616982287</v>
      </c>
      <c r="D17" s="4">
        <f>D12/($D$11+$E$11)</f>
        <v>0.19607843137254904</v>
      </c>
      <c r="E17" s="4">
        <f>E12/($D$11+$E$11)</f>
        <v>0.15098039215686276</v>
      </c>
      <c r="F17" s="4">
        <f>F12/($F$11+$G$11)</f>
        <v>0.02197802197802198</v>
      </c>
      <c r="G17" s="4">
        <f>G12/($F$11+$G$11)</f>
        <v>0.04010989010989011</v>
      </c>
      <c r="H17" s="4">
        <f>H12/($H$11+$I$11)</f>
        <v>0.07349397590361446</v>
      </c>
      <c r="I17" s="4">
        <f>I12/($H$11+$I$11)</f>
        <v>0.004016064257028112</v>
      </c>
      <c r="J17" s="4">
        <f>J12/($J$11+$K$11)</f>
        <v>0.05102040816326531</v>
      </c>
      <c r="K17" s="4">
        <f>K12/($J$11+$K$11)</f>
        <v>0.0009183673469387756</v>
      </c>
    </row>
    <row r="21" ht="12.75">
      <c r="A21" s="6" t="s">
        <v>17</v>
      </c>
    </row>
    <row r="22" spans="2:11" ht="12.75">
      <c r="B22" s="5" t="s">
        <v>9</v>
      </c>
      <c r="C22" s="5" t="s">
        <v>10</v>
      </c>
      <c r="D22" s="5" t="s">
        <v>11</v>
      </c>
      <c r="E22" s="5" t="s">
        <v>12</v>
      </c>
      <c r="F22" s="5" t="s">
        <v>13</v>
      </c>
      <c r="G22" s="1"/>
      <c r="H22" s="1"/>
      <c r="I22" s="1"/>
      <c r="J22" s="1"/>
      <c r="K22" s="1"/>
    </row>
    <row r="23" spans="1:6" ht="12.75">
      <c r="A23" t="s">
        <v>15</v>
      </c>
      <c r="B23" s="4">
        <v>0.5064141722663409</v>
      </c>
      <c r="C23" s="4">
        <v>0.22549019607843138</v>
      </c>
      <c r="D23" s="4">
        <v>0.15384615384615385</v>
      </c>
      <c r="E23" s="4">
        <v>0.553012048192771</v>
      </c>
      <c r="F23" s="4">
        <v>0.1870748299319728</v>
      </c>
    </row>
    <row r="24" spans="1:6" ht="12.75">
      <c r="A24" t="s">
        <v>16</v>
      </c>
      <c r="B24" s="4">
        <v>0.15516188149053145</v>
      </c>
      <c r="C24" s="4">
        <v>0.19607843137254904</v>
      </c>
      <c r="D24" s="4">
        <v>0.02197802197802198</v>
      </c>
      <c r="E24" s="4">
        <v>0.07349397590361446</v>
      </c>
      <c r="F24" s="4">
        <v>0.9931972789115646</v>
      </c>
    </row>
    <row r="25" spans="1:6" ht="12.75">
      <c r="A25" t="s">
        <v>14</v>
      </c>
      <c r="B25" s="4">
        <v>0.15516188149053145</v>
      </c>
      <c r="C25" s="4">
        <v>0.19607843137254904</v>
      </c>
      <c r="D25" s="4">
        <v>0.02197802197802198</v>
      </c>
      <c r="E25" s="4">
        <v>0.07349397590361446</v>
      </c>
      <c r="F25" s="4">
        <v>0.05102040816326531</v>
      </c>
    </row>
    <row r="27" ht="12.75">
      <c r="A27" s="6" t="s">
        <v>18</v>
      </c>
    </row>
    <row r="28" spans="2:11" ht="12.75">
      <c r="B28" s="5" t="s">
        <v>9</v>
      </c>
      <c r="C28" s="5" t="s">
        <v>10</v>
      </c>
      <c r="D28" s="5" t="s">
        <v>11</v>
      </c>
      <c r="E28" s="5" t="s">
        <v>12</v>
      </c>
      <c r="F28" s="5" t="s">
        <v>13</v>
      </c>
      <c r="G28" s="1"/>
      <c r="H28" s="1"/>
      <c r="I28" s="1"/>
      <c r="J28" s="1"/>
      <c r="K28" s="1"/>
    </row>
    <row r="29" spans="1:6" ht="12.75">
      <c r="A29" t="s">
        <v>15</v>
      </c>
      <c r="B29" s="4">
        <v>0.13744654856444716</v>
      </c>
      <c r="C29" s="4">
        <v>0.627450980392157</v>
      </c>
      <c r="D29" s="4">
        <v>0.4120879120879121</v>
      </c>
      <c r="E29" s="4">
        <v>0.1248995983935743</v>
      </c>
      <c r="F29" s="4">
        <v>0.1360544217687075</v>
      </c>
    </row>
    <row r="30" spans="1:6" ht="12.75">
      <c r="A30" t="s">
        <v>16</v>
      </c>
      <c r="B30" s="4">
        <v>0.8448381185094685</v>
      </c>
      <c r="C30" s="4">
        <v>0.803921568627451</v>
      </c>
      <c r="D30" s="4">
        <v>0.9780219780219781</v>
      </c>
      <c r="E30" s="4">
        <v>0.9265060240963855</v>
      </c>
      <c r="F30" s="4">
        <v>0.006802721088435375</v>
      </c>
    </row>
    <row r="31" spans="1:6" ht="12.75">
      <c r="A31" t="s">
        <v>14</v>
      </c>
      <c r="B31" s="4">
        <v>0.28161270616982287</v>
      </c>
      <c r="C31" s="4">
        <v>0.15098039215686276</v>
      </c>
      <c r="D31" s="4">
        <v>0.04010989010989011</v>
      </c>
      <c r="E31" s="4">
        <v>0.004016064257028112</v>
      </c>
      <c r="F31" s="4">
        <v>0.0009183673469387756</v>
      </c>
    </row>
    <row r="33" spans="2:15" ht="12.75">
      <c r="B33" t="s">
        <v>19</v>
      </c>
      <c r="C33" t="s">
        <v>21</v>
      </c>
      <c r="E33" t="s">
        <v>20</v>
      </c>
      <c r="F33" t="s">
        <v>22</v>
      </c>
      <c r="H33" t="s">
        <v>23</v>
      </c>
      <c r="I33" t="s">
        <v>24</v>
      </c>
      <c r="K33" t="s">
        <v>25</v>
      </c>
      <c r="L33" t="s">
        <v>26</v>
      </c>
      <c r="N33" t="s">
        <v>27</v>
      </c>
      <c r="O33" t="s">
        <v>28</v>
      </c>
    </row>
    <row r="34" spans="1:16" ht="12.75">
      <c r="A34" t="s">
        <v>1</v>
      </c>
      <c r="B34" s="4">
        <v>0.5064141722663409</v>
      </c>
      <c r="C34" s="4">
        <v>0.13744654856444716</v>
      </c>
      <c r="D34" s="4"/>
      <c r="E34" s="4">
        <v>0.22549019607843138</v>
      </c>
      <c r="F34" s="4">
        <v>0.627450980392157</v>
      </c>
      <c r="G34" s="4"/>
      <c r="H34" s="4">
        <v>0.15384615384615385</v>
      </c>
      <c r="I34" s="4">
        <v>0.4120879120879121</v>
      </c>
      <c r="J34" s="4"/>
      <c r="K34" s="4">
        <v>0.553012048192771</v>
      </c>
      <c r="L34" s="3">
        <v>0.1248995983935743</v>
      </c>
      <c r="M34" s="3"/>
      <c r="N34" s="3">
        <v>0.1870748299319728</v>
      </c>
      <c r="O34" s="3">
        <v>0.1360544217687075</v>
      </c>
      <c r="P34" s="3"/>
    </row>
    <row r="35" spans="1:16" ht="12.75">
      <c r="A35" t="s">
        <v>2</v>
      </c>
      <c r="B35" s="4">
        <v>0.15516188149053145</v>
      </c>
      <c r="C35" s="4">
        <v>0.8448381185094685</v>
      </c>
      <c r="D35" s="4"/>
      <c r="E35" s="4">
        <v>0.19607843137254904</v>
      </c>
      <c r="F35" s="4">
        <v>0.803921568627451</v>
      </c>
      <c r="G35" s="4"/>
      <c r="H35" s="4">
        <v>0.02197802197802198</v>
      </c>
      <c r="I35" s="4">
        <v>0.9780219780219781</v>
      </c>
      <c r="J35" s="4"/>
      <c r="K35" s="4">
        <v>0.07349397590361446</v>
      </c>
      <c r="L35" s="3">
        <v>0.9265060240963855</v>
      </c>
      <c r="M35" s="3"/>
      <c r="N35" s="3">
        <v>0.9931972789115646</v>
      </c>
      <c r="O35" s="3">
        <v>0.006802721088435375</v>
      </c>
      <c r="P35" s="3"/>
    </row>
    <row r="36" spans="1:16" ht="12.75">
      <c r="A36" t="s">
        <v>3</v>
      </c>
      <c r="B36" s="4">
        <v>0.15516188149053145</v>
      </c>
      <c r="C36" s="4">
        <v>0.28161270616982287</v>
      </c>
      <c r="D36" s="4"/>
      <c r="E36" s="4">
        <v>0.19607843137254904</v>
      </c>
      <c r="F36" s="4">
        <v>0.15098039215686276</v>
      </c>
      <c r="G36" s="4"/>
      <c r="H36" s="4">
        <v>0.02197802197802198</v>
      </c>
      <c r="I36" s="4">
        <v>0.04010989010989011</v>
      </c>
      <c r="J36" s="4"/>
      <c r="K36" s="4">
        <v>0.07349397590361446</v>
      </c>
      <c r="L36" s="3">
        <v>0.004016064257028112</v>
      </c>
      <c r="M36" s="3"/>
      <c r="N36" s="3">
        <v>0.05102040816326531</v>
      </c>
      <c r="O36" s="3">
        <v>0.0009183673469387756</v>
      </c>
      <c r="P36" s="3"/>
    </row>
    <row r="38" spans="2:16" ht="12.75">
      <c r="B38" s="2" t="s">
        <v>9</v>
      </c>
      <c r="C38" s="2"/>
      <c r="D38" s="2"/>
      <c r="E38" s="2" t="s">
        <v>10</v>
      </c>
      <c r="F38" s="2"/>
      <c r="G38" s="2"/>
      <c r="H38" s="2" t="s">
        <v>11</v>
      </c>
      <c r="I38" s="2"/>
      <c r="J38" s="2"/>
      <c r="K38" s="2" t="s">
        <v>12</v>
      </c>
      <c r="L38" s="2"/>
      <c r="M38" s="2"/>
      <c r="N38" s="2" t="s">
        <v>13</v>
      </c>
      <c r="O38" s="2"/>
      <c r="P38" s="2"/>
    </row>
    <row r="39" spans="2:16" ht="12.75">
      <c r="B39" t="s">
        <v>31</v>
      </c>
      <c r="C39" t="s">
        <v>2</v>
      </c>
      <c r="D39" t="s">
        <v>14</v>
      </c>
      <c r="E39" t="s">
        <v>31</v>
      </c>
      <c r="F39" t="s">
        <v>2</v>
      </c>
      <c r="G39" t="s">
        <v>14</v>
      </c>
      <c r="H39" t="s">
        <v>31</v>
      </c>
      <c r="I39" t="s">
        <v>2</v>
      </c>
      <c r="J39" t="s">
        <v>14</v>
      </c>
      <c r="K39" t="s">
        <v>31</v>
      </c>
      <c r="L39" t="s">
        <v>2</v>
      </c>
      <c r="M39" t="s">
        <v>14</v>
      </c>
      <c r="N39" t="s">
        <v>31</v>
      </c>
      <c r="O39" t="s">
        <v>2</v>
      </c>
      <c r="P39" t="s">
        <v>14</v>
      </c>
    </row>
    <row r="40" spans="1:16" ht="12.75">
      <c r="A40" t="s">
        <v>29</v>
      </c>
      <c r="B40" s="4">
        <v>0.5064141722663409</v>
      </c>
      <c r="C40" s="4">
        <v>0.15516188149053145</v>
      </c>
      <c r="D40" s="4">
        <v>0.15516188149053145</v>
      </c>
      <c r="E40" s="4">
        <v>0.22549019607843138</v>
      </c>
      <c r="F40" s="4">
        <v>0.19607843137254904</v>
      </c>
      <c r="G40" s="4">
        <v>0.19607843137254904</v>
      </c>
      <c r="H40" s="4">
        <v>0.15384615384615385</v>
      </c>
      <c r="I40" s="4">
        <v>0.02197802197802198</v>
      </c>
      <c r="J40" s="4">
        <v>0.02197802197802198</v>
      </c>
      <c r="K40" s="4">
        <v>0.553012048192771</v>
      </c>
      <c r="L40" s="4">
        <v>0.07349397590361446</v>
      </c>
      <c r="M40" s="4">
        <v>0.07349397590361446</v>
      </c>
      <c r="N40" s="4">
        <v>0.1870748299319728</v>
      </c>
      <c r="O40" s="4">
        <v>0.9931972789115646</v>
      </c>
      <c r="P40" s="4">
        <v>0.05102040816326531</v>
      </c>
    </row>
    <row r="41" spans="1:16" ht="12.75">
      <c r="A41" t="s">
        <v>30</v>
      </c>
      <c r="B41" s="4">
        <v>0.13744654856444716</v>
      </c>
      <c r="C41" s="4">
        <v>0.8448381185094685</v>
      </c>
      <c r="D41" s="4">
        <v>0.28161270616982287</v>
      </c>
      <c r="E41" s="4">
        <v>0.627450980392157</v>
      </c>
      <c r="F41" s="4">
        <v>0.803921568627451</v>
      </c>
      <c r="G41" s="4">
        <v>0.15098039215686276</v>
      </c>
      <c r="H41" s="4">
        <v>0.4120879120879121</v>
      </c>
      <c r="I41" s="4">
        <v>0.9780219780219781</v>
      </c>
      <c r="J41" s="4">
        <v>0.04010989010989011</v>
      </c>
      <c r="K41" s="4">
        <v>0.1248995983935743</v>
      </c>
      <c r="L41" s="4">
        <v>0.9265060240963855</v>
      </c>
      <c r="M41" s="4">
        <v>0.004016064257028112</v>
      </c>
      <c r="N41" s="4">
        <v>0.1360544217687075</v>
      </c>
      <c r="O41" s="4">
        <v>0.006802721088435375</v>
      </c>
      <c r="P41" s="4">
        <v>0.0009183673469387756</v>
      </c>
    </row>
    <row r="44" spans="2:11" ht="12.75">
      <c r="B44" s="5" t="s">
        <v>9</v>
      </c>
      <c r="C44" s="1"/>
      <c r="D44" s="5" t="s">
        <v>10</v>
      </c>
      <c r="E44" s="5"/>
      <c r="F44" s="5" t="s">
        <v>11</v>
      </c>
      <c r="G44" s="1"/>
      <c r="H44" s="5" t="s">
        <v>12</v>
      </c>
      <c r="I44" s="5"/>
      <c r="J44" s="5" t="s">
        <v>13</v>
      </c>
      <c r="K44" s="5"/>
    </row>
    <row r="45" spans="2:11" ht="12.75">
      <c r="B45" t="s">
        <v>31</v>
      </c>
      <c r="C45" t="s">
        <v>2</v>
      </c>
      <c r="D45" t="s">
        <v>31</v>
      </c>
      <c r="E45" t="s">
        <v>2</v>
      </c>
      <c r="F45" t="s">
        <v>31</v>
      </c>
      <c r="G45" t="s">
        <v>2</v>
      </c>
      <c r="H45" t="s">
        <v>31</v>
      </c>
      <c r="I45" t="s">
        <v>2</v>
      </c>
      <c r="J45" t="s">
        <v>31</v>
      </c>
      <c r="K45" t="s">
        <v>2</v>
      </c>
    </row>
    <row r="46" spans="1:11" ht="12.75">
      <c r="A46" t="s">
        <v>29</v>
      </c>
      <c r="B46" s="4">
        <v>0.5064141722663409</v>
      </c>
      <c r="C46" s="4">
        <v>0.15516188149053145</v>
      </c>
      <c r="D46" s="4">
        <v>0.22549019607843138</v>
      </c>
      <c r="E46" s="4">
        <v>0.19607843137254904</v>
      </c>
      <c r="F46" s="4">
        <v>0.15384615384615385</v>
      </c>
      <c r="G46" s="4">
        <v>0.02197802197802198</v>
      </c>
      <c r="H46" s="4">
        <v>0.553012048192771</v>
      </c>
      <c r="I46" s="4">
        <v>0.07349397590361446</v>
      </c>
      <c r="J46" s="4">
        <v>0.1870748299319728</v>
      </c>
      <c r="K46" s="4">
        <v>0.9931972789115646</v>
      </c>
    </row>
    <row r="47" spans="1:11" ht="12.75">
      <c r="A47" t="s">
        <v>30</v>
      </c>
      <c r="B47" s="4">
        <v>0.13744654856444716</v>
      </c>
      <c r="C47" s="4">
        <v>0.8448381185094685</v>
      </c>
      <c r="D47" s="4">
        <v>0.627450980392157</v>
      </c>
      <c r="E47" s="4">
        <v>0.803921568627451</v>
      </c>
      <c r="F47" s="4">
        <v>0.4120879120879121</v>
      </c>
      <c r="G47" s="4">
        <v>0.9780219780219781</v>
      </c>
      <c r="H47" s="4">
        <v>0.1248995983935743</v>
      </c>
      <c r="I47" s="4">
        <v>0.9265060240963855</v>
      </c>
      <c r="J47" s="4">
        <v>0.1360544217687075</v>
      </c>
      <c r="K47" s="4">
        <v>0.006802721088435375</v>
      </c>
    </row>
  </sheetData>
  <mergeCells count="10">
    <mergeCell ref="B38:D38"/>
    <mergeCell ref="E38:G38"/>
    <mergeCell ref="H38:J38"/>
    <mergeCell ref="K38:M38"/>
    <mergeCell ref="N38:P38"/>
    <mergeCell ref="J6:K6"/>
    <mergeCell ref="B6:C6"/>
    <mergeCell ref="D6:E6"/>
    <mergeCell ref="F6:G6"/>
    <mergeCell ref="H6:I6"/>
  </mergeCells>
  <printOptions/>
  <pageMargins left="0.75" right="0.75" top="1" bottom="1" header="0.4921259845" footer="0.4921259845"/>
  <pageSetup fitToHeight="2" fitToWidth="1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2008-06-17T12:08:14Z</cp:lastPrinted>
  <dcterms:created xsi:type="dcterms:W3CDTF">2008-06-17T08:55:01Z</dcterms:created>
  <dcterms:modified xsi:type="dcterms:W3CDTF">2008-06-17T12:10:50Z</dcterms:modified>
  <cp:category/>
  <cp:version/>
  <cp:contentType/>
  <cp:contentStatus/>
</cp:coreProperties>
</file>